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ardosd\Downloads\"/>
    </mc:Choice>
  </mc:AlternateContent>
  <xr:revisionPtr revIDLastSave="0" documentId="8_{8959B09D-8627-4B1E-8EFA-720220BD9A41}" xr6:coauthVersionLast="45" xr6:coauthVersionMax="45" xr10:uidLastSave="{00000000-0000-0000-0000-000000000000}"/>
  <bookViews>
    <workbookView xWindow="28680" yWindow="-120" windowWidth="29040" windowHeight="15840" xr2:uid="{37031446-E118-4235-B0F8-4806F3A667C1}"/>
  </bookViews>
  <sheets>
    <sheet name="Mason Training Task Logsheet" sheetId="1" r:id="rId1"/>
  </sheets>
  <definedNames>
    <definedName name="_xlnm._FilterDatabase" localSheetId="0" hidden="1">'Mason Training Task Logsheet'!$B$7:$I$66</definedName>
    <definedName name="Kontrollkästchen11" localSheetId="0">'Mason Training Task Logsheet'!$F$11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B4" i="1"/>
  <c r="G5" i="1" s="1"/>
  <c r="G26" i="1" l="1"/>
  <c r="G61" i="1"/>
  <c r="G20" i="1"/>
  <c r="G22" i="1"/>
  <c r="G10" i="1"/>
  <c r="G62" i="1"/>
  <c r="G59" i="1"/>
  <c r="G60" i="1"/>
  <c r="G55" i="1"/>
  <c r="G56" i="1"/>
  <c r="G57" i="1"/>
  <c r="G58" i="1"/>
  <c r="G51" i="1"/>
  <c r="G52" i="1"/>
  <c r="G53" i="1"/>
  <c r="G47" i="1"/>
  <c r="G48" i="1"/>
  <c r="G49" i="1"/>
  <c r="G50" i="1"/>
  <c r="G44" i="1"/>
  <c r="G45" i="1"/>
  <c r="G41" i="1"/>
  <c r="G42" i="1"/>
  <c r="G39" i="1"/>
  <c r="G37" i="1"/>
  <c r="G36" i="1"/>
  <c r="G35" i="1"/>
  <c r="G34" i="1"/>
  <c r="G32" i="1"/>
  <c r="G30" i="1"/>
  <c r="G29" i="1"/>
  <c r="G28" i="1"/>
  <c r="G27" i="1"/>
  <c r="G21" i="1"/>
  <c r="G16" i="1"/>
  <c r="G17" i="1"/>
  <c r="G18" i="1"/>
  <c r="G15" i="1"/>
  <c r="G13" i="1"/>
  <c r="G12" i="1"/>
  <c r="G11" i="1"/>
</calcChain>
</file>

<file path=xl/sharedStrings.xml><?xml version="1.0" encoding="utf-8"?>
<sst xmlns="http://schemas.openxmlformats.org/spreadsheetml/2006/main" count="128" uniqueCount="126">
  <si>
    <t>Activity</t>
  </si>
  <si>
    <t>Responsible</t>
  </si>
  <si>
    <t>[Team/ Name]</t>
  </si>
  <si>
    <t>Due Date</t>
  </si>
  <si>
    <t>[days before graduation]</t>
  </si>
  <si>
    <t>done</t>
  </si>
  <si>
    <t>General Decisions for Mason Training (1 week)</t>
  </si>
  <si>
    <t>Process manager is selected</t>
  </si>
  <si>
    <t>Agreement of Woreda is received</t>
  </si>
  <si>
    <t>Technical Preparation for training site(s) (1 week)</t>
  </si>
  <si>
    <t>Profile(s) is/ are taken</t>
  </si>
  <si>
    <t>Site design(s) is/ are done and approved</t>
  </si>
  <si>
    <t>Bill(s) of Quantities is/ are calculated</t>
  </si>
  <si>
    <t>Assessment of required construction material is available</t>
  </si>
  <si>
    <t>Administration and Organization (1 week)</t>
  </si>
  <si>
    <t>Payment level of trainees is confirmed by MGMT</t>
  </si>
  <si>
    <t>ToRs for Adadale college and MoUs are prepared</t>
  </si>
  <si>
    <t>Contract with Adadale college is signed</t>
  </si>
  <si>
    <t>MoU(s) for PADO/ GIZ/ Adadale</t>
  </si>
  <si>
    <t>Payment schedule for trainees is set</t>
  </si>
  <si>
    <t>1.1</t>
  </si>
  <si>
    <t>1.3</t>
  </si>
  <si>
    <t>1.4</t>
  </si>
  <si>
    <t>1.5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</si>
  <si>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</si>
  <si>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</si>
  <si>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</si>
  <si>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</si>
  <si>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</si>
  <si>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</si>
  <si>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</si>
  <si>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</si>
  <si>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</si>
  <si>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</si>
  <si>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</si>
  <si>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</si>
  <si>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</si>
  <si>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</si>
  <si>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4.1</t>
  </si>
  <si>
    <t>4.2</t>
  </si>
  <si>
    <t>4.3</t>
  </si>
  <si>
    <t>4.4</t>
  </si>
  <si>
    <t>Storage level of cement in close woreda storages is assessed</t>
  </si>
  <si>
    <t>Amount of cement needed is assessed</t>
  </si>
  <si>
    <t>Procurement of cement has started</t>
  </si>
  <si>
    <t>Toolkits are procured</t>
  </si>
  <si>
    <t>5.1</t>
  </si>
  <si>
    <t>5.2</t>
  </si>
  <si>
    <t>5.3</t>
  </si>
  <si>
    <t>5.4</t>
  </si>
  <si>
    <t>Transport requirements for material and trainees are calculated</t>
  </si>
  <si>
    <t>Contractors for transportation are contacted</t>
  </si>
  <si>
    <t>Contracts for delivery of water are signed</t>
  </si>
  <si>
    <t>Contract for delivery of stones and sand are signed</t>
  </si>
  <si>
    <t>6</t>
  </si>
  <si>
    <t>Start of theoretical training in Adadale (3 weeks)</t>
  </si>
  <si>
    <t>6.1</t>
  </si>
  <si>
    <t>6.2</t>
  </si>
  <si>
    <t>Trainees take passport sized pictures at college for certificates</t>
  </si>
  <si>
    <t xml:space="preserve">Pictures of trainees are sent to Addis </t>
  </si>
  <si>
    <t>7</t>
  </si>
  <si>
    <t>Start of practical training in Selected Woreda (3 weeks)</t>
  </si>
  <si>
    <t>7.1</t>
  </si>
  <si>
    <t>7.2</t>
  </si>
  <si>
    <t>7.3</t>
  </si>
  <si>
    <t>7.4</t>
  </si>
  <si>
    <t>7.5</t>
  </si>
  <si>
    <t>7.6</t>
  </si>
  <si>
    <t>7.7</t>
  </si>
  <si>
    <t>Site(s) is/ are set out</t>
  </si>
  <si>
    <t>Community Facilitator(s) is/ are in place</t>
  </si>
  <si>
    <t>50 % of necessary stones are unloaded on site(s)</t>
  </si>
  <si>
    <t>Water is available at site</t>
  </si>
  <si>
    <t>Cement is available at site</t>
  </si>
  <si>
    <t>75% of excavation is done</t>
  </si>
  <si>
    <t>Trainees have arrived at Woreda of practical training</t>
  </si>
  <si>
    <t>Preparation of Graduation Ceremony</t>
  </si>
  <si>
    <t>Graduation location is set</t>
  </si>
  <si>
    <t>Budget for graduation is calculated (incl. per diems for partners, refreshments, etc.)</t>
  </si>
  <si>
    <t>Invitation letters for graduation ceremony are sent</t>
  </si>
  <si>
    <t>Participants from GIZ are selected</t>
  </si>
  <si>
    <t>Participation list for graduation ceremony is finalised and communicated to F&amp;A team</t>
  </si>
  <si>
    <t>Certificates are printed and laminated</t>
  </si>
  <si>
    <t>Mason Toolkits are delivered</t>
  </si>
  <si>
    <t>Sound system and generator available</t>
  </si>
  <si>
    <t>Responsibilities, if sites are not finished by end of practical training time, are set.</t>
  </si>
  <si>
    <t>Finish practical training.</t>
  </si>
  <si>
    <t>Graduation ceremony.</t>
  </si>
  <si>
    <t>8</t>
  </si>
  <si>
    <t>8.1</t>
  </si>
  <si>
    <t>8.2</t>
  </si>
  <si>
    <t>8.3</t>
  </si>
  <si>
    <t>8.4</t>
  </si>
  <si>
    <t>8.5</t>
  </si>
  <si>
    <t>8.6</t>
  </si>
  <si>
    <t>8.7</t>
  </si>
  <si>
    <t>8.8</t>
  </si>
  <si>
    <t>9</t>
  </si>
  <si>
    <t>10</t>
  </si>
  <si>
    <t>11</t>
  </si>
  <si>
    <t>12</t>
  </si>
  <si>
    <t>MoU for WSW site handing over signed.</t>
  </si>
  <si>
    <t>Site(s) for practical training is/ are selected:</t>
  </si>
  <si>
    <r>
      <t>·</t>
    </r>
    <r>
      <rPr>
        <sz val="10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  <scheme val="minor"/>
      </rPr>
      <t>theoretical training,</t>
    </r>
  </si>
  <si>
    <r>
      <t>·</t>
    </r>
    <r>
      <rPr>
        <sz val="10"/>
        <color theme="1"/>
        <rFont val="Times New Roman"/>
        <family val="1"/>
      </rPr>
      <t xml:space="preserve">        </t>
    </r>
    <r>
      <rPr>
        <sz val="10"/>
        <color theme="1"/>
        <rFont val="Arial"/>
        <family val="2"/>
        <scheme val="minor"/>
      </rPr>
      <t>trainees per diem and payment schedule.</t>
    </r>
  </si>
  <si>
    <t>Step</t>
  </si>
  <si>
    <t>graduation date</t>
  </si>
  <si>
    <t>today</t>
  </si>
  <si>
    <t>Woreda of practical training is selected</t>
  </si>
  <si>
    <r>
      <t>Number of trainees is set</t>
    </r>
    <r>
      <rPr>
        <b/>
        <sz val="10"/>
        <color theme="1"/>
        <rFont val="Arial"/>
        <family val="2"/>
        <scheme val="minor"/>
      </rPr>
      <t/>
    </r>
  </si>
  <si>
    <t>Budget is approved</t>
  </si>
  <si>
    <t>Budget is calculated, including:</t>
  </si>
  <si>
    <t>4</t>
  </si>
  <si>
    <t>Preparation on site</t>
  </si>
  <si>
    <t>5</t>
  </si>
  <si>
    <t>Transportation and other suport</t>
  </si>
  <si>
    <t xml:space="preserve">days left until graduation: </t>
  </si>
  <si>
    <t>days before deadline</t>
  </si>
  <si>
    <t>Deadline</t>
  </si>
  <si>
    <t>do we have two separate MoUs?</t>
  </si>
  <si>
    <r>
      <t xml:space="preserve">Trainees are invited and </t>
    </r>
    <r>
      <rPr>
        <b/>
        <sz val="10"/>
        <color rgb="FFFF0000"/>
        <rFont val="Arial"/>
        <family val="2"/>
        <scheme val="minor"/>
      </rPr>
      <t>MoUs</t>
    </r>
    <r>
      <rPr>
        <sz val="10"/>
        <color theme="1"/>
        <rFont val="Arial"/>
        <family val="2"/>
        <scheme val="minor"/>
      </rPr>
      <t xml:space="preserve"> with Trainees are signed</t>
    </r>
  </si>
  <si>
    <t>Advance payment request for Adadale College for material purchase has been requested</t>
  </si>
  <si>
    <t>Advance payment  is approved and paid</t>
  </si>
  <si>
    <t>x</t>
  </si>
  <si>
    <t>make notes here</t>
  </si>
  <si>
    <t>Mason Training Task Logsheet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</si>
</sst>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_ ;[Red]\-0\ 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</font>
    <font>
      <b/>
      <sz val="16"/>
      <color theme="1"/>
      <name val="Arial"/>
      <family val="2"/>
      <scheme val="minor"/>
    </font>
    <font>
      <sz val="11"/>
      <color theme="5" tint="-0.24994659260841701"/>
      <name val="Arial"/>
      <family val="2"/>
      <scheme val="minor"/>
    </font>
    <font>
      <b/>
      <sz val="11"/>
      <color theme="5" tint="-0.24994659260841701"/>
      <name val="Arial"/>
      <family val="2"/>
      <scheme val="minor"/>
    </font>
    <font>
      <sz val="1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Symbol"/>
      <family val="1"/>
      <charset val="2"/>
    </font>
    <font>
      <i/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5"/>
      </left>
      <right style="thin">
        <color indexed="64"/>
      </right>
      <top style="thick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5"/>
      </top>
      <bottom style="thin">
        <color indexed="64"/>
      </bottom>
      <diagonal/>
    </border>
    <border>
      <left style="thin">
        <color indexed="64"/>
      </left>
      <right style="thick">
        <color theme="5"/>
      </right>
      <top style="thick">
        <color theme="5"/>
      </top>
      <bottom style="thin">
        <color indexed="64"/>
      </bottom>
      <diagonal/>
    </border>
    <border>
      <left style="thick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5"/>
      </right>
      <top style="thin">
        <color indexed="64"/>
      </top>
      <bottom style="thin">
        <color indexed="64"/>
      </bottom>
      <diagonal/>
    </border>
    <border>
      <left style="thick">
        <color theme="5"/>
      </left>
      <right style="thin">
        <color indexed="64"/>
      </right>
      <top style="thin">
        <color indexed="64"/>
      </top>
      <bottom style="thick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5"/>
      </bottom>
      <diagonal/>
    </border>
    <border>
      <left style="thin">
        <color indexed="64"/>
      </left>
      <right style="thick">
        <color theme="5"/>
      </right>
      <top style="thin">
        <color indexed="64"/>
      </top>
      <bottom style="thick">
        <color theme="5"/>
      </bottom>
      <diagonal/>
    </border>
    <border>
      <left style="thin">
        <color indexed="64"/>
      </left>
      <right/>
      <top style="thick">
        <color theme="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theme="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3" borderId="1" applyNumberFormat="0" applyAlignment="0" applyProtection="0"/>
  </cellStyleXfs>
  <cellXfs count="84">
    <xf numFmtId="0" fontId="0" fillId="0" borderId="0" xfId="0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49" fontId="6" fillId="0" borderId="0" xfId="0" applyNumberFormat="1" applyFont="1" applyAlignment="1"/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3" fillId="3" borderId="8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14" fontId="9" fillId="0" borderId="1" xfId="2" applyNumberFormat="1" applyFont="1" applyFill="1" applyAlignment="1">
      <alignment horizontal="center" vertic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horizontal="center" wrapText="1"/>
    </xf>
    <xf numFmtId="14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14" fontId="2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/>
    <xf numFmtId="0" fontId="13" fillId="2" borderId="3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4" fontId="3" fillId="2" borderId="2" xfId="0" applyNumberFormat="1" applyFont="1" applyFill="1" applyBorder="1" applyAlignment="1">
      <alignment vertical="center" wrapText="1"/>
    </xf>
    <xf numFmtId="14" fontId="3" fillId="2" borderId="17" xfId="0" applyNumberFormat="1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2" fillId="0" borderId="6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2" borderId="5" xfId="0" applyFont="1" applyFill="1" applyBorder="1" applyAlignment="1">
      <alignment vertical="center"/>
    </xf>
    <xf numFmtId="14" fontId="8" fillId="3" borderId="1" xfId="2" applyNumberFormat="1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49" fontId="3" fillId="3" borderId="7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Alignment="1">
      <alignment horizontal="center" vertical="center" wrapText="1"/>
    </xf>
    <xf numFmtId="165" fontId="3" fillId="0" borderId="20" xfId="1" applyNumberFormat="1" applyFont="1" applyBorder="1" applyAlignment="1">
      <alignment horizontal="center"/>
    </xf>
    <xf numFmtId="165" fontId="8" fillId="3" borderId="23" xfId="1" applyNumberFormat="1" applyFont="1" applyFill="1" applyBorder="1" applyAlignment="1">
      <alignment horizontal="center" vertical="center" wrapText="1"/>
    </xf>
    <xf numFmtId="165" fontId="2" fillId="0" borderId="16" xfId="1" applyNumberFormat="1" applyFont="1" applyBorder="1" applyAlignment="1" applyProtection="1">
      <alignment horizontal="center" vertical="center" wrapText="1"/>
      <protection locked="0"/>
    </xf>
    <xf numFmtId="165" fontId="2" fillId="0" borderId="16" xfId="1" applyNumberFormat="1" applyFont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17" xfId="1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65" fontId="2" fillId="0" borderId="25" xfId="1" applyNumberFormat="1" applyFont="1" applyBorder="1" applyAlignment="1" applyProtection="1">
      <alignment horizontal="center" vertical="center" wrapText="1"/>
      <protection locked="0"/>
    </xf>
    <xf numFmtId="165" fontId="2" fillId="0" borderId="26" xfId="1" applyNumberFormat="1" applyFont="1" applyBorder="1" applyAlignment="1" applyProtection="1">
      <alignment horizontal="center" vertical="center" wrapText="1"/>
      <protection locked="0"/>
    </xf>
    <xf numFmtId="165" fontId="2" fillId="0" borderId="27" xfId="1" applyNumberFormat="1" applyFont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Input" xfId="2" builtinId="20" customBuiltin="1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GIZ 2019">
      <a:dk1>
        <a:srgbClr val="000000"/>
      </a:dk1>
      <a:lt1>
        <a:srgbClr val="FFFFFF"/>
      </a:lt1>
      <a:dk2>
        <a:srgbClr val="6E6452"/>
      </a:dk2>
      <a:lt2>
        <a:srgbClr val="D2CDC8"/>
      </a:lt2>
      <a:accent1>
        <a:srgbClr val="C80F0F"/>
      </a:accent1>
      <a:accent2>
        <a:srgbClr val="4B859F"/>
      </a:accent2>
      <a:accent3>
        <a:srgbClr val="B498BA"/>
      </a:accent3>
      <a:accent4>
        <a:srgbClr val="F3BF49"/>
      </a:accent4>
      <a:accent5>
        <a:srgbClr val="94B322"/>
      </a:accent5>
      <a:accent6>
        <a:srgbClr val="B4E3ED"/>
      </a:accent6>
      <a:hlink>
        <a:srgbClr val="0000FF"/>
      </a:hlink>
      <a:folHlink>
        <a:srgbClr val="800080"/>
      </a:folHlink>
    </a:clrScheme>
    <a:fontScheme name="GIZ 201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BB07-8823-4FEE-97F9-416317DC4113}">
  <dimension ref="B3:J66"/>
  <sheetViews>
    <sheetView tabSelected="1" topLeftCell="A2" zoomScale="70" zoomScaleNormal="70" workbookViewId="0">
      <pane ySplit="7" topLeftCell="A9" activePane="bottomLeft" state="frozen"/>
      <selection activeCell="A2" sqref="A2"/>
      <selection pane="bottomLeft" activeCell="F11" sqref="F11"/>
    </sheetView>
  </sheetViews>
  <sheetFormatPr defaultColWidth="11.25" defaultRowHeight="12.5" x14ac:dyDescent="0.25"/>
  <cols>
    <col min="1" max="1" width="11.25" style="2"/>
    <col min="2" max="2" width="15.33203125" style="1" customWidth="1"/>
    <col min="3" max="3" width="47.25" style="2" customWidth="1"/>
    <col min="4" max="4" width="15.5" style="34" customWidth="1"/>
    <col min="5" max="5" width="19.75" style="44" customWidth="1"/>
    <col min="6" max="6" width="12.58203125" style="20" customWidth="1"/>
    <col min="7" max="7" width="9.25" style="71" customWidth="1"/>
    <col min="8" max="8" width="12.58203125" style="14" customWidth="1"/>
    <col min="9" max="9" width="12.58203125" style="20" customWidth="1"/>
    <col min="10" max="10" width="11.25" style="32"/>
    <col min="11" max="16384" width="11.25" style="2"/>
  </cols>
  <sheetData>
    <row r="3" spans="2:10" ht="20.5" thickBot="1" x14ac:dyDescent="0.45">
      <c r="B3" s="12" t="s">
        <v>125</v>
      </c>
    </row>
    <row r="4" spans="2:10" ht="14.5" thickTop="1" x14ac:dyDescent="0.3">
      <c r="B4" s="25">
        <f ca="1">TODAY()</f>
        <v>44824</v>
      </c>
      <c r="C4" s="15" t="s">
        <v>107</v>
      </c>
      <c r="D4" s="35"/>
      <c r="F4" s="28"/>
      <c r="G4" s="72" t="s">
        <v>116</v>
      </c>
      <c r="H4" s="29"/>
    </row>
    <row r="5" spans="2:10" ht="14.5" thickBot="1" x14ac:dyDescent="0.35">
      <c r="B5" s="49">
        <v>43890</v>
      </c>
      <c r="C5" s="16" t="s">
        <v>106</v>
      </c>
      <c r="F5" s="30"/>
      <c r="G5" s="73">
        <f ca="1">NETWORKDAYS(B4,B5,)</f>
        <v>-667</v>
      </c>
      <c r="H5" s="31"/>
    </row>
    <row r="6" spans="2:10" ht="13.5" thickTop="1" thickBot="1" x14ac:dyDescent="0.3">
      <c r="E6" s="45"/>
      <c r="F6" s="13"/>
    </row>
    <row r="7" spans="2:10" ht="13.9" customHeight="1" x14ac:dyDescent="0.3">
      <c r="B7" s="18" t="s">
        <v>105</v>
      </c>
      <c r="C7" s="5" t="s">
        <v>0</v>
      </c>
      <c r="D7" s="36"/>
      <c r="E7" s="3" t="s">
        <v>1</v>
      </c>
      <c r="F7" s="3" t="s">
        <v>3</v>
      </c>
      <c r="G7" s="76" t="s">
        <v>117</v>
      </c>
      <c r="H7" s="40" t="s">
        <v>118</v>
      </c>
      <c r="I7" s="3" t="s">
        <v>5</v>
      </c>
    </row>
    <row r="8" spans="2:10" ht="26.5" thickBot="1" x14ac:dyDescent="0.35">
      <c r="B8" s="19"/>
      <c r="C8" s="9"/>
      <c r="D8" s="48" t="s">
        <v>124</v>
      </c>
      <c r="E8" s="10" t="s">
        <v>2</v>
      </c>
      <c r="F8" s="10" t="s">
        <v>4</v>
      </c>
      <c r="G8" s="77"/>
      <c r="H8" s="41"/>
      <c r="I8" s="10"/>
    </row>
    <row r="9" spans="2:10" s="27" customFormat="1" ht="21.75" customHeight="1" thickTop="1" x14ac:dyDescent="0.3">
      <c r="B9" s="63">
        <v>1</v>
      </c>
      <c r="C9" s="11" t="s">
        <v>6</v>
      </c>
      <c r="D9" s="37"/>
      <c r="E9" s="64"/>
      <c r="F9" s="65"/>
      <c r="G9" s="26"/>
      <c r="H9" s="26"/>
      <c r="I9" s="66"/>
      <c r="J9" s="33"/>
    </row>
    <row r="10" spans="2:10" s="69" customFormat="1" ht="21.75" customHeight="1" x14ac:dyDescent="0.3">
      <c r="B10" s="67" t="s">
        <v>20</v>
      </c>
      <c r="C10" s="50" t="s">
        <v>7</v>
      </c>
      <c r="D10" s="51"/>
      <c r="E10" s="51"/>
      <c r="F10" s="52">
        <v>70</v>
      </c>
      <c r="G10" s="74">
        <f ca="1">+$G$5-F10</f>
        <v>-737</v>
      </c>
      <c r="H10" s="53"/>
      <c r="I10" s="54" t="s">
        <v>123</v>
      </c>
      <c r="J10" s="68"/>
    </row>
    <row r="11" spans="2:10" s="69" customFormat="1" ht="21.75" customHeight="1" x14ac:dyDescent="0.3">
      <c r="B11" s="67" t="s">
        <v>21</v>
      </c>
      <c r="C11" s="50" t="s">
        <v>108</v>
      </c>
      <c r="D11" s="51"/>
      <c r="E11" s="55"/>
      <c r="F11" s="52">
        <v>70</v>
      </c>
      <c r="G11" s="74">
        <f ca="1">+$G$5-F11</f>
        <v>-737</v>
      </c>
      <c r="H11" s="53"/>
      <c r="I11" s="54" t="s">
        <v>123</v>
      </c>
      <c r="J11" s="68"/>
    </row>
    <row r="12" spans="2:10" s="69" customFormat="1" ht="21.75" customHeight="1" x14ac:dyDescent="0.3">
      <c r="B12" s="67" t="s">
        <v>22</v>
      </c>
      <c r="C12" s="50" t="s">
        <v>8</v>
      </c>
      <c r="D12" s="51"/>
      <c r="E12" s="55"/>
      <c r="F12" s="52">
        <v>67</v>
      </c>
      <c r="G12" s="74">
        <f ca="1">+$G$5-F12</f>
        <v>-734</v>
      </c>
      <c r="H12" s="53"/>
      <c r="I12" s="54"/>
      <c r="J12" s="68"/>
    </row>
    <row r="13" spans="2:10" s="69" customFormat="1" ht="21.75" customHeight="1" thickBot="1" x14ac:dyDescent="0.35">
      <c r="B13" s="70" t="s">
        <v>23</v>
      </c>
      <c r="C13" s="56" t="s">
        <v>102</v>
      </c>
      <c r="D13" s="57"/>
      <c r="E13" s="58"/>
      <c r="F13" s="59">
        <v>65</v>
      </c>
      <c r="G13" s="74">
        <f ca="1">+$G$5-F13</f>
        <v>-732</v>
      </c>
      <c r="H13" s="53"/>
      <c r="I13" s="60" t="s">
        <v>123</v>
      </c>
      <c r="J13" s="68"/>
    </row>
    <row r="14" spans="2:10" s="27" customFormat="1" ht="21.75" customHeight="1" thickTop="1" x14ac:dyDescent="0.3">
      <c r="B14" s="63">
        <v>2</v>
      </c>
      <c r="C14" s="11" t="s">
        <v>9</v>
      </c>
      <c r="D14" s="37"/>
      <c r="E14" s="64"/>
      <c r="F14" s="65"/>
      <c r="G14" s="26"/>
      <c r="H14" s="26"/>
      <c r="I14" s="66"/>
      <c r="J14" s="33"/>
    </row>
    <row r="15" spans="2:10" s="69" customFormat="1" ht="21.75" customHeight="1" x14ac:dyDescent="0.3">
      <c r="B15" s="67" t="s">
        <v>24</v>
      </c>
      <c r="C15" s="50" t="s">
        <v>10</v>
      </c>
      <c r="D15" s="51"/>
      <c r="E15" s="55"/>
      <c r="F15" s="52">
        <v>63</v>
      </c>
      <c r="G15" s="74">
        <f ca="1">+$G$5-F15</f>
        <v>-730</v>
      </c>
      <c r="H15" s="53"/>
      <c r="I15" s="54"/>
      <c r="J15" s="68"/>
    </row>
    <row r="16" spans="2:10" s="69" customFormat="1" ht="21.75" customHeight="1" x14ac:dyDescent="0.3">
      <c r="B16" s="67" t="s">
        <v>25</v>
      </c>
      <c r="C16" s="50" t="s">
        <v>11</v>
      </c>
      <c r="D16" s="51"/>
      <c r="E16" s="55"/>
      <c r="F16" s="52">
        <v>60</v>
      </c>
      <c r="G16" s="74">
        <f ca="1">+$G$5-F16</f>
        <v>-727</v>
      </c>
      <c r="H16" s="53"/>
      <c r="I16" s="54"/>
      <c r="J16" s="68"/>
    </row>
    <row r="17" spans="2:10" s="69" customFormat="1" ht="21.75" customHeight="1" x14ac:dyDescent="0.3">
      <c r="B17" s="67" t="s">
        <v>26</v>
      </c>
      <c r="C17" s="50" t="s">
        <v>12</v>
      </c>
      <c r="D17" s="51"/>
      <c r="E17" s="55"/>
      <c r="F17" s="52">
        <v>59</v>
      </c>
      <c r="G17" s="74">
        <f ca="1">+$G$5-F17</f>
        <v>-726</v>
      </c>
      <c r="H17" s="53"/>
      <c r="I17" s="54"/>
      <c r="J17" s="68"/>
    </row>
    <row r="18" spans="2:10" s="69" customFormat="1" ht="21.75" customHeight="1" thickBot="1" x14ac:dyDescent="0.35">
      <c r="B18" s="70" t="s">
        <v>27</v>
      </c>
      <c r="C18" s="56" t="s">
        <v>13</v>
      </c>
      <c r="D18" s="51"/>
      <c r="E18" s="58"/>
      <c r="F18" s="59">
        <v>58</v>
      </c>
      <c r="G18" s="74">
        <f ca="1">+$G$5-F18</f>
        <v>-725</v>
      </c>
      <c r="H18" s="53"/>
      <c r="I18" s="60"/>
      <c r="J18" s="68"/>
    </row>
    <row r="19" spans="2:10" s="27" customFormat="1" ht="21.75" customHeight="1" thickTop="1" x14ac:dyDescent="0.3">
      <c r="B19" s="63">
        <v>3</v>
      </c>
      <c r="C19" s="11" t="s">
        <v>14</v>
      </c>
      <c r="D19" s="37"/>
      <c r="E19" s="64"/>
      <c r="F19" s="65"/>
      <c r="G19" s="26"/>
      <c r="H19" s="26"/>
      <c r="I19" s="66"/>
      <c r="J19" s="33"/>
    </row>
    <row r="20" spans="2:10" s="69" customFormat="1" ht="21.75" customHeight="1" x14ac:dyDescent="0.3">
      <c r="B20" s="67" t="s">
        <v>28</v>
      </c>
      <c r="C20" s="50" t="s">
        <v>109</v>
      </c>
      <c r="D20" s="51"/>
      <c r="E20" s="55"/>
      <c r="F20" s="52">
        <v>57</v>
      </c>
      <c r="G20" s="74">
        <f ca="1">+$G$5-F20</f>
        <v>-724</v>
      </c>
      <c r="H20" s="53"/>
      <c r="I20" s="54"/>
      <c r="J20" s="68"/>
    </row>
    <row r="21" spans="2:10" s="69" customFormat="1" ht="21.75" customHeight="1" x14ac:dyDescent="0.3">
      <c r="B21" s="67" t="s">
        <v>29</v>
      </c>
      <c r="C21" s="50" t="s">
        <v>15</v>
      </c>
      <c r="D21" s="51"/>
      <c r="E21" s="55"/>
      <c r="F21" s="52">
        <v>55</v>
      </c>
      <c r="G21" s="74">
        <f ca="1">+$G$5-F21</f>
        <v>-722</v>
      </c>
      <c r="H21" s="53"/>
      <c r="I21" s="54"/>
      <c r="J21" s="68"/>
    </row>
    <row r="22" spans="2:10" s="69" customFormat="1" ht="21.75" customHeight="1" x14ac:dyDescent="0.3">
      <c r="B22" s="67" t="s">
        <v>30</v>
      </c>
      <c r="C22" s="50" t="s">
        <v>111</v>
      </c>
      <c r="D22" s="51"/>
      <c r="E22" s="55"/>
      <c r="F22" s="78">
        <v>52</v>
      </c>
      <c r="G22" s="81">
        <f ca="1">+$G$5-F22</f>
        <v>-719</v>
      </c>
      <c r="H22" s="53"/>
      <c r="I22" s="54"/>
      <c r="J22" s="68"/>
    </row>
    <row r="23" spans="2:10" s="69" customFormat="1" ht="21.75" customHeight="1" x14ac:dyDescent="0.3">
      <c r="B23" s="67"/>
      <c r="C23" s="61" t="s">
        <v>103</v>
      </c>
      <c r="D23" s="62"/>
      <c r="E23" s="55"/>
      <c r="F23" s="79"/>
      <c r="G23" s="82"/>
      <c r="H23" s="53"/>
      <c r="I23" s="54"/>
      <c r="J23" s="68"/>
    </row>
    <row r="24" spans="2:10" s="69" customFormat="1" ht="21.75" customHeight="1" x14ac:dyDescent="0.3">
      <c r="B24" s="67"/>
      <c r="C24" s="61" t="s">
        <v>104</v>
      </c>
      <c r="D24" s="62"/>
      <c r="E24" s="55"/>
      <c r="F24" s="79"/>
      <c r="G24" s="82"/>
      <c r="H24" s="53"/>
      <c r="I24" s="54"/>
      <c r="J24" s="68"/>
    </row>
    <row r="25" spans="2:10" s="69" customFormat="1" ht="21.75" customHeight="1" x14ac:dyDescent="0.3">
      <c r="B25" s="67"/>
      <c r="C25" s="50" t="s">
        <v>110</v>
      </c>
      <c r="D25" s="51"/>
      <c r="E25" s="55"/>
      <c r="F25" s="80"/>
      <c r="G25" s="83"/>
      <c r="H25" s="53"/>
      <c r="I25" s="54"/>
      <c r="J25" s="68"/>
    </row>
    <row r="26" spans="2:10" s="69" customFormat="1" ht="21.75" customHeight="1" x14ac:dyDescent="0.3">
      <c r="B26" s="67" t="s">
        <v>31</v>
      </c>
      <c r="C26" s="50" t="s">
        <v>16</v>
      </c>
      <c r="D26" s="51"/>
      <c r="E26" s="55"/>
      <c r="F26" s="52">
        <v>52</v>
      </c>
      <c r="G26" s="74">
        <f ca="1">+$G$5-F26</f>
        <v>-719</v>
      </c>
      <c r="H26" s="53"/>
      <c r="I26" s="54"/>
      <c r="J26" s="68"/>
    </row>
    <row r="27" spans="2:10" s="69" customFormat="1" ht="21.75" customHeight="1" x14ac:dyDescent="0.3">
      <c r="B27" s="67" t="s">
        <v>32</v>
      </c>
      <c r="C27" s="50" t="s">
        <v>17</v>
      </c>
      <c r="D27" s="51"/>
      <c r="E27" s="55"/>
      <c r="F27" s="52">
        <v>50</v>
      </c>
      <c r="G27" s="74">
        <f ca="1">+$G$5-F27</f>
        <v>-717</v>
      </c>
      <c r="H27" s="53"/>
      <c r="I27" s="54"/>
      <c r="J27" s="68"/>
    </row>
    <row r="28" spans="2:10" s="69" customFormat="1" ht="21.75" customHeight="1" x14ac:dyDescent="0.3">
      <c r="B28" s="67" t="s">
        <v>33</v>
      </c>
      <c r="C28" s="50" t="s">
        <v>18</v>
      </c>
      <c r="D28" s="51"/>
      <c r="E28" s="55"/>
      <c r="F28" s="52">
        <v>48</v>
      </c>
      <c r="G28" s="74">
        <f ca="1">+$G$5-F28</f>
        <v>-715</v>
      </c>
      <c r="H28" s="53"/>
      <c r="I28" s="54"/>
      <c r="J28" s="68" t="s">
        <v>119</v>
      </c>
    </row>
    <row r="29" spans="2:10" s="69" customFormat="1" ht="21.75" customHeight="1" x14ac:dyDescent="0.3">
      <c r="B29" s="67" t="s">
        <v>34</v>
      </c>
      <c r="C29" s="50" t="s">
        <v>120</v>
      </c>
      <c r="D29" s="51"/>
      <c r="E29" s="55"/>
      <c r="F29" s="52">
        <v>48</v>
      </c>
      <c r="G29" s="74">
        <f ca="1">+$G$5-F29</f>
        <v>-715</v>
      </c>
      <c r="H29" s="53"/>
      <c r="I29" s="54"/>
      <c r="J29" s="68"/>
    </row>
    <row r="30" spans="2:10" s="69" customFormat="1" ht="21.75" customHeight="1" x14ac:dyDescent="0.3">
      <c r="B30" s="67" t="s">
        <v>35</v>
      </c>
      <c r="C30" s="50" t="s">
        <v>121</v>
      </c>
      <c r="D30" s="51"/>
      <c r="E30" s="55"/>
      <c r="F30" s="52">
        <v>50</v>
      </c>
      <c r="G30" s="74">
        <f ca="1">+$G$5-F30</f>
        <v>-717</v>
      </c>
      <c r="H30" s="53"/>
      <c r="I30" s="54"/>
      <c r="J30" s="68"/>
    </row>
    <row r="31" spans="2:10" s="69" customFormat="1" ht="21.75" customHeight="1" x14ac:dyDescent="0.3">
      <c r="B31" s="67" t="s">
        <v>36</v>
      </c>
      <c r="C31" s="50" t="s">
        <v>122</v>
      </c>
      <c r="D31" s="51"/>
      <c r="E31" s="55"/>
      <c r="F31" s="52"/>
      <c r="G31" s="74"/>
      <c r="H31" s="53"/>
      <c r="I31" s="54"/>
      <c r="J31" s="68"/>
    </row>
    <row r="32" spans="2:10" s="69" customFormat="1" ht="21.75" customHeight="1" thickBot="1" x14ac:dyDescent="0.35">
      <c r="B32" s="70" t="s">
        <v>37</v>
      </c>
      <c r="C32" s="56" t="s">
        <v>19</v>
      </c>
      <c r="D32" s="57"/>
      <c r="E32" s="58"/>
      <c r="F32" s="59">
        <v>50</v>
      </c>
      <c r="G32" s="74">
        <f ca="1">+$G$5-F32</f>
        <v>-717</v>
      </c>
      <c r="H32" s="53"/>
      <c r="I32" s="60"/>
      <c r="J32" s="68"/>
    </row>
    <row r="33" spans="2:10" s="27" customFormat="1" ht="21.75" customHeight="1" thickTop="1" x14ac:dyDescent="0.3">
      <c r="B33" s="63" t="s">
        <v>112</v>
      </c>
      <c r="C33" s="11" t="s">
        <v>113</v>
      </c>
      <c r="D33" s="37"/>
      <c r="E33" s="64"/>
      <c r="F33" s="65"/>
      <c r="G33" s="26"/>
      <c r="H33" s="26"/>
      <c r="I33" s="66"/>
      <c r="J33" s="33"/>
    </row>
    <row r="34" spans="2:10" s="27" customFormat="1" ht="21.75" customHeight="1" x14ac:dyDescent="0.3">
      <c r="B34" s="6" t="s">
        <v>38</v>
      </c>
      <c r="C34" s="4" t="s">
        <v>42</v>
      </c>
      <c r="D34" s="38"/>
      <c r="E34" s="46"/>
      <c r="F34" s="21">
        <v>53</v>
      </c>
      <c r="G34" s="75">
        <f ca="1">+$G$5-F34</f>
        <v>-720</v>
      </c>
      <c r="H34" s="23">
        <f>+$B$5-F34</f>
        <v>43837</v>
      </c>
      <c r="I34" s="42"/>
      <c r="J34" s="33"/>
    </row>
    <row r="35" spans="2:10" s="27" customFormat="1" ht="21.75" customHeight="1" x14ac:dyDescent="0.3">
      <c r="B35" s="6" t="s">
        <v>39</v>
      </c>
      <c r="C35" s="4" t="s">
        <v>43</v>
      </c>
      <c r="D35" s="38"/>
      <c r="E35" s="46"/>
      <c r="F35" s="21">
        <v>51</v>
      </c>
      <c r="G35" s="75">
        <f ca="1">+$G$5-F35</f>
        <v>-718</v>
      </c>
      <c r="H35" s="23">
        <f>+$B$5-F35</f>
        <v>43839</v>
      </c>
      <c r="I35" s="42"/>
      <c r="J35" s="33"/>
    </row>
    <row r="36" spans="2:10" s="27" customFormat="1" ht="21.75" customHeight="1" x14ac:dyDescent="0.3">
      <c r="B36" s="6" t="s">
        <v>40</v>
      </c>
      <c r="C36" s="4" t="s">
        <v>44</v>
      </c>
      <c r="D36" s="38"/>
      <c r="E36" s="46"/>
      <c r="F36" s="21">
        <v>49</v>
      </c>
      <c r="G36" s="75">
        <f ca="1">+$G$5-F36</f>
        <v>-716</v>
      </c>
      <c r="H36" s="23">
        <f>+$B$5-F36</f>
        <v>43841</v>
      </c>
      <c r="I36" s="42"/>
      <c r="J36" s="33"/>
    </row>
    <row r="37" spans="2:10" s="27" customFormat="1" ht="21.75" customHeight="1" thickBot="1" x14ac:dyDescent="0.35">
      <c r="B37" s="6" t="s">
        <v>41</v>
      </c>
      <c r="C37" s="8" t="s">
        <v>45</v>
      </c>
      <c r="D37" s="39"/>
      <c r="E37" s="47"/>
      <c r="F37" s="22">
        <v>42</v>
      </c>
      <c r="G37" s="75">
        <f ca="1">+$G$5-F37</f>
        <v>-709</v>
      </c>
      <c r="H37" s="23">
        <f>+$B$5-F37</f>
        <v>43848</v>
      </c>
      <c r="I37" s="43"/>
      <c r="J37" s="33"/>
    </row>
    <row r="38" spans="2:10" s="27" customFormat="1" ht="21.75" customHeight="1" thickTop="1" x14ac:dyDescent="0.3">
      <c r="B38" s="63" t="s">
        <v>114</v>
      </c>
      <c r="C38" s="11" t="s">
        <v>115</v>
      </c>
      <c r="D38" s="37"/>
      <c r="E38" s="64"/>
      <c r="F38" s="65"/>
      <c r="G38" s="26"/>
      <c r="H38" s="26"/>
      <c r="I38" s="66"/>
      <c r="J38" s="33"/>
    </row>
    <row r="39" spans="2:10" s="27" customFormat="1" ht="21.75" customHeight="1" x14ac:dyDescent="0.3">
      <c r="B39" s="6" t="s">
        <v>46</v>
      </c>
      <c r="C39" s="4" t="s">
        <v>50</v>
      </c>
      <c r="D39" s="38"/>
      <c r="E39" s="46"/>
      <c r="F39" s="21">
        <v>50</v>
      </c>
      <c r="G39" s="75">
        <f ca="1">+$G$5-F39</f>
        <v>-717</v>
      </c>
      <c r="H39" s="23"/>
      <c r="I39" s="42"/>
      <c r="J39" s="33"/>
    </row>
    <row r="40" spans="2:10" s="27" customFormat="1" ht="21.75" customHeight="1" x14ac:dyDescent="0.3">
      <c r="B40" s="6" t="s">
        <v>47</v>
      </c>
      <c r="C40" s="4" t="s">
        <v>51</v>
      </c>
      <c r="D40" s="38"/>
      <c r="E40" s="46"/>
      <c r="F40" s="21">
        <v>50</v>
      </c>
      <c r="G40" s="75">
        <v>7</v>
      </c>
      <c r="H40" s="23"/>
      <c r="I40" s="42"/>
      <c r="J40" s="33"/>
    </row>
    <row r="41" spans="2:10" s="27" customFormat="1" ht="21.75" customHeight="1" x14ac:dyDescent="0.3">
      <c r="B41" s="6" t="s">
        <v>48</v>
      </c>
      <c r="C41" s="4" t="s">
        <v>52</v>
      </c>
      <c r="D41" s="38"/>
      <c r="E41" s="46"/>
      <c r="F41" s="21">
        <v>48</v>
      </c>
      <c r="G41" s="75">
        <f ca="1">+$G$5-F41</f>
        <v>-715</v>
      </c>
      <c r="H41" s="23"/>
      <c r="I41" s="42"/>
      <c r="J41" s="33"/>
    </row>
    <row r="42" spans="2:10" s="27" customFormat="1" ht="21.75" customHeight="1" thickBot="1" x14ac:dyDescent="0.35">
      <c r="B42" s="7" t="s">
        <v>49</v>
      </c>
      <c r="C42" s="8" t="s">
        <v>53</v>
      </c>
      <c r="D42" s="39"/>
      <c r="E42" s="47"/>
      <c r="F42" s="22">
        <v>43</v>
      </c>
      <c r="G42" s="75">
        <f ca="1">+$G$5-F42</f>
        <v>-710</v>
      </c>
      <c r="H42" s="23"/>
      <c r="I42" s="43"/>
      <c r="J42" s="33"/>
    </row>
    <row r="43" spans="2:10" s="27" customFormat="1" ht="21.75" customHeight="1" thickTop="1" x14ac:dyDescent="0.3">
      <c r="B43" s="63" t="s">
        <v>54</v>
      </c>
      <c r="C43" s="11" t="s">
        <v>55</v>
      </c>
      <c r="D43" s="37"/>
      <c r="E43" s="64"/>
      <c r="F43" s="65"/>
      <c r="G43" s="26"/>
      <c r="H43" s="26"/>
      <c r="I43" s="66"/>
      <c r="J43" s="33"/>
    </row>
    <row r="44" spans="2:10" s="27" customFormat="1" ht="21.75" customHeight="1" x14ac:dyDescent="0.3">
      <c r="B44" s="6" t="s">
        <v>56</v>
      </c>
      <c r="C44" s="4" t="s">
        <v>58</v>
      </c>
      <c r="D44" s="38"/>
      <c r="E44" s="46"/>
      <c r="F44" s="21">
        <v>42</v>
      </c>
      <c r="G44" s="75">
        <f ca="1">+$G$5-F44</f>
        <v>-709</v>
      </c>
      <c r="H44" s="23"/>
      <c r="I44" s="42"/>
      <c r="J44" s="33"/>
    </row>
    <row r="45" spans="2:10" s="27" customFormat="1" ht="21.75" customHeight="1" thickBot="1" x14ac:dyDescent="0.35">
      <c r="B45" s="7" t="s">
        <v>57</v>
      </c>
      <c r="C45" s="8" t="s">
        <v>59</v>
      </c>
      <c r="D45" s="39"/>
      <c r="E45" s="47"/>
      <c r="F45" s="22">
        <v>36</v>
      </c>
      <c r="G45" s="75">
        <f ca="1">+$G$5-F45</f>
        <v>-703</v>
      </c>
      <c r="H45" s="24"/>
      <c r="I45" s="43"/>
      <c r="J45" s="33"/>
    </row>
    <row r="46" spans="2:10" s="27" customFormat="1" ht="21.75" customHeight="1" thickTop="1" x14ac:dyDescent="0.3">
      <c r="B46" s="63" t="s">
        <v>60</v>
      </c>
      <c r="C46" s="11" t="s">
        <v>61</v>
      </c>
      <c r="D46" s="37"/>
      <c r="E46" s="64"/>
      <c r="F46" s="65"/>
      <c r="G46" s="26"/>
      <c r="H46" s="26"/>
      <c r="I46" s="66"/>
      <c r="J46" s="33"/>
    </row>
    <row r="47" spans="2:10" s="27" customFormat="1" ht="21.75" customHeight="1" x14ac:dyDescent="0.3">
      <c r="B47" s="6" t="s">
        <v>62</v>
      </c>
      <c r="C47" s="4" t="s">
        <v>69</v>
      </c>
      <c r="D47" s="38"/>
      <c r="E47" s="46"/>
      <c r="F47" s="21">
        <v>31</v>
      </c>
      <c r="G47" s="75">
        <f t="shared" ref="G47:G53" ca="1" si="0">+$G$5-F47</f>
        <v>-698</v>
      </c>
      <c r="H47" s="23"/>
      <c r="I47" s="42"/>
      <c r="J47" s="33"/>
    </row>
    <row r="48" spans="2:10" s="27" customFormat="1" ht="21.75" customHeight="1" x14ac:dyDescent="0.3">
      <c r="B48" s="6" t="s">
        <v>63</v>
      </c>
      <c r="C48" s="4" t="s">
        <v>70</v>
      </c>
      <c r="D48" s="38"/>
      <c r="E48" s="46"/>
      <c r="F48" s="21">
        <v>31</v>
      </c>
      <c r="G48" s="75">
        <f t="shared" ca="1" si="0"/>
        <v>-698</v>
      </c>
      <c r="H48" s="23"/>
      <c r="I48" s="42"/>
      <c r="J48" s="33"/>
    </row>
    <row r="49" spans="2:10" s="27" customFormat="1" ht="21.75" customHeight="1" x14ac:dyDescent="0.3">
      <c r="B49" s="6" t="s">
        <v>64</v>
      </c>
      <c r="C49" s="4" t="s">
        <v>71</v>
      </c>
      <c r="D49" s="38"/>
      <c r="E49" s="46"/>
      <c r="F49" s="21">
        <v>22</v>
      </c>
      <c r="G49" s="75">
        <f t="shared" ca="1" si="0"/>
        <v>-689</v>
      </c>
      <c r="H49" s="23"/>
      <c r="I49" s="42"/>
      <c r="J49" s="33"/>
    </row>
    <row r="50" spans="2:10" s="27" customFormat="1" ht="21.75" customHeight="1" x14ac:dyDescent="0.3">
      <c r="B50" s="6" t="s">
        <v>65</v>
      </c>
      <c r="C50" s="4" t="s">
        <v>72</v>
      </c>
      <c r="D50" s="38"/>
      <c r="E50" s="46"/>
      <c r="F50" s="21">
        <v>22</v>
      </c>
      <c r="G50" s="75">
        <f t="shared" ca="1" si="0"/>
        <v>-689</v>
      </c>
      <c r="H50" s="23"/>
      <c r="I50" s="42"/>
      <c r="J50" s="33"/>
    </row>
    <row r="51" spans="2:10" s="27" customFormat="1" ht="21.75" customHeight="1" x14ac:dyDescent="0.3">
      <c r="B51" s="6" t="s">
        <v>66</v>
      </c>
      <c r="C51" s="4" t="s">
        <v>73</v>
      </c>
      <c r="D51" s="38"/>
      <c r="E51" s="46"/>
      <c r="F51" s="21">
        <v>22</v>
      </c>
      <c r="G51" s="75">
        <f t="shared" ca="1" si="0"/>
        <v>-689</v>
      </c>
      <c r="H51" s="23"/>
      <c r="I51" s="42"/>
      <c r="J51" s="33"/>
    </row>
    <row r="52" spans="2:10" s="27" customFormat="1" ht="21.75" customHeight="1" x14ac:dyDescent="0.3">
      <c r="B52" s="6" t="s">
        <v>67</v>
      </c>
      <c r="C52" s="4" t="s">
        <v>74</v>
      </c>
      <c r="D52" s="38"/>
      <c r="E52" s="46"/>
      <c r="F52" s="21">
        <v>22</v>
      </c>
      <c r="G52" s="75">
        <f t="shared" ca="1" si="0"/>
        <v>-689</v>
      </c>
      <c r="H52" s="23"/>
      <c r="I52" s="42"/>
      <c r="J52" s="33"/>
    </row>
    <row r="53" spans="2:10" s="27" customFormat="1" ht="21.75" customHeight="1" thickBot="1" x14ac:dyDescent="0.35">
      <c r="B53" s="7" t="s">
        <v>68</v>
      </c>
      <c r="C53" s="8" t="s">
        <v>75</v>
      </c>
      <c r="D53" s="39"/>
      <c r="E53" s="47"/>
      <c r="F53" s="22">
        <v>22</v>
      </c>
      <c r="G53" s="75">
        <f t="shared" ca="1" si="0"/>
        <v>-689</v>
      </c>
      <c r="H53" s="23"/>
      <c r="I53" s="43"/>
      <c r="J53" s="33"/>
    </row>
    <row r="54" spans="2:10" s="27" customFormat="1" ht="21.75" customHeight="1" thickTop="1" x14ac:dyDescent="0.3">
      <c r="B54" s="63" t="s">
        <v>88</v>
      </c>
      <c r="C54" s="11" t="s">
        <v>76</v>
      </c>
      <c r="D54" s="37"/>
      <c r="E54" s="64"/>
      <c r="F54" s="65"/>
      <c r="G54" s="26"/>
      <c r="H54" s="26"/>
      <c r="I54" s="66"/>
      <c r="J54" s="33"/>
    </row>
    <row r="55" spans="2:10" s="27" customFormat="1" ht="21.75" customHeight="1" x14ac:dyDescent="0.3">
      <c r="B55" s="6" t="s">
        <v>89</v>
      </c>
      <c r="C55" s="4" t="s">
        <v>77</v>
      </c>
      <c r="D55" s="38"/>
      <c r="E55" s="46"/>
      <c r="F55" s="21">
        <v>21</v>
      </c>
      <c r="G55" s="75">
        <f t="shared" ref="G55:G61" ca="1" si="1">+$G$5-F55</f>
        <v>-688</v>
      </c>
      <c r="H55" s="23"/>
      <c r="I55" s="42"/>
      <c r="J55" s="33"/>
    </row>
    <row r="56" spans="2:10" s="27" customFormat="1" ht="21.75" customHeight="1" x14ac:dyDescent="0.3">
      <c r="B56" s="6" t="s">
        <v>90</v>
      </c>
      <c r="C56" s="4" t="s">
        <v>78</v>
      </c>
      <c r="D56" s="38"/>
      <c r="E56" s="46"/>
      <c r="F56" s="21">
        <v>18</v>
      </c>
      <c r="G56" s="75">
        <f t="shared" ca="1" si="1"/>
        <v>-685</v>
      </c>
      <c r="H56" s="23"/>
      <c r="I56" s="42"/>
      <c r="J56" s="33"/>
    </row>
    <row r="57" spans="2:10" s="27" customFormat="1" ht="21.75" customHeight="1" x14ac:dyDescent="0.3">
      <c r="B57" s="6" t="s">
        <v>91</v>
      </c>
      <c r="C57" s="4" t="s">
        <v>79</v>
      </c>
      <c r="D57" s="38"/>
      <c r="E57" s="46"/>
      <c r="F57" s="21">
        <v>14</v>
      </c>
      <c r="G57" s="75">
        <f t="shared" ca="1" si="1"/>
        <v>-681</v>
      </c>
      <c r="H57" s="23"/>
      <c r="I57" s="42"/>
      <c r="J57" s="33"/>
    </row>
    <row r="58" spans="2:10" s="27" customFormat="1" ht="21.75" customHeight="1" x14ac:dyDescent="0.3">
      <c r="B58" s="6" t="s">
        <v>92</v>
      </c>
      <c r="C58" s="4" t="s">
        <v>80</v>
      </c>
      <c r="D58" s="38"/>
      <c r="E58" s="46"/>
      <c r="F58" s="21">
        <v>14</v>
      </c>
      <c r="G58" s="75">
        <f t="shared" ca="1" si="1"/>
        <v>-681</v>
      </c>
      <c r="H58" s="23"/>
      <c r="I58" s="42"/>
      <c r="J58" s="33"/>
    </row>
    <row r="59" spans="2:10" s="27" customFormat="1" ht="21.75" customHeight="1" x14ac:dyDescent="0.3">
      <c r="B59" s="6" t="s">
        <v>93</v>
      </c>
      <c r="C59" s="4" t="s">
        <v>81</v>
      </c>
      <c r="D59" s="38"/>
      <c r="E59" s="46"/>
      <c r="F59" s="21">
        <v>10</v>
      </c>
      <c r="G59" s="75">
        <f t="shared" ca="1" si="1"/>
        <v>-677</v>
      </c>
      <c r="H59" s="23"/>
      <c r="I59" s="42"/>
      <c r="J59" s="33"/>
    </row>
    <row r="60" spans="2:10" s="27" customFormat="1" ht="21.75" customHeight="1" x14ac:dyDescent="0.3">
      <c r="B60" s="6" t="s">
        <v>94</v>
      </c>
      <c r="C60" s="4" t="s">
        <v>82</v>
      </c>
      <c r="D60" s="38"/>
      <c r="E60" s="46"/>
      <c r="F60" s="21">
        <v>7</v>
      </c>
      <c r="G60" s="75">
        <f t="shared" ca="1" si="1"/>
        <v>-674</v>
      </c>
      <c r="H60" s="23"/>
      <c r="I60" s="42"/>
      <c r="J60" s="33"/>
    </row>
    <row r="61" spans="2:10" s="27" customFormat="1" ht="21.75" customHeight="1" x14ac:dyDescent="0.3">
      <c r="B61" s="6" t="s">
        <v>95</v>
      </c>
      <c r="C61" s="4" t="s">
        <v>83</v>
      </c>
      <c r="D61" s="38"/>
      <c r="E61" s="46"/>
      <c r="F61" s="21">
        <v>7</v>
      </c>
      <c r="G61" s="75">
        <f t="shared" ca="1" si="1"/>
        <v>-674</v>
      </c>
      <c r="H61" s="23"/>
      <c r="I61" s="42"/>
      <c r="J61" s="33"/>
    </row>
    <row r="62" spans="2:10" s="27" customFormat="1" ht="21.75" customHeight="1" thickBot="1" x14ac:dyDescent="0.35">
      <c r="B62" s="7" t="s">
        <v>96</v>
      </c>
      <c r="C62" s="8" t="s">
        <v>84</v>
      </c>
      <c r="D62" s="39"/>
      <c r="E62" s="47"/>
      <c r="F62" s="22">
        <v>3</v>
      </c>
      <c r="G62" s="75">
        <f ca="1">+$G$5-F62</f>
        <v>-670</v>
      </c>
      <c r="H62" s="23"/>
      <c r="I62" s="43"/>
      <c r="J62" s="33"/>
    </row>
    <row r="63" spans="2:10" s="27" customFormat="1" ht="21.75" customHeight="1" thickTop="1" thickBot="1" x14ac:dyDescent="0.35">
      <c r="B63" s="63" t="s">
        <v>97</v>
      </c>
      <c r="C63" s="17" t="s">
        <v>85</v>
      </c>
      <c r="D63" s="37"/>
      <c r="E63" s="64"/>
      <c r="F63" s="65"/>
      <c r="G63" s="26"/>
      <c r="H63" s="26"/>
      <c r="I63" s="66"/>
      <c r="J63" s="33"/>
    </row>
    <row r="64" spans="2:10" s="27" customFormat="1" ht="21.75" customHeight="1" thickTop="1" thickBot="1" x14ac:dyDescent="0.35">
      <c r="B64" s="63" t="s">
        <v>98</v>
      </c>
      <c r="C64" s="17" t="s">
        <v>86</v>
      </c>
      <c r="D64" s="37"/>
      <c r="E64" s="64"/>
      <c r="F64" s="65"/>
      <c r="G64" s="26"/>
      <c r="H64" s="26"/>
      <c r="I64" s="66"/>
      <c r="J64" s="33"/>
    </row>
    <row r="65" spans="2:10" s="27" customFormat="1" ht="21.75" customHeight="1" thickTop="1" thickBot="1" x14ac:dyDescent="0.35">
      <c r="B65" s="63" t="s">
        <v>99</v>
      </c>
      <c r="C65" s="17" t="s">
        <v>87</v>
      </c>
      <c r="D65" s="37"/>
      <c r="E65" s="64"/>
      <c r="F65" s="65"/>
      <c r="G65" s="26"/>
      <c r="H65" s="26"/>
      <c r="I65" s="66"/>
      <c r="J65" s="33"/>
    </row>
    <row r="66" spans="2:10" s="27" customFormat="1" ht="21.75" customHeight="1" thickTop="1" x14ac:dyDescent="0.3">
      <c r="B66" s="63" t="s">
        <v>100</v>
      </c>
      <c r="C66" s="17" t="s">
        <v>101</v>
      </c>
      <c r="D66" s="37"/>
      <c r="E66" s="64"/>
      <c r="F66" s="65"/>
      <c r="G66" s="26"/>
      <c r="H66" s="26"/>
      <c r="I66" s="66"/>
      <c r="J66" s="33"/>
    </row>
  </sheetData>
  <autoFilter ref="B7:I66" xr:uid="{6CB08547-5F47-483A-A898-0C4CFC062C79}"/>
  <mergeCells count="3">
    <mergeCell ref="G7:G8"/>
    <mergeCell ref="F22:F25"/>
    <mergeCell ref="G22:G25"/>
  </mergeCells>
  <conditionalFormatting sqref="G10:G13 G26:G32 G20:G22 G15:G18 G34:G37 G39:G42 G47:G53 G55:G62 G44:G45">
    <cfRule type="cellIs" dxfId="2" priority="3" operator="greaterThan">
      <formula>5.1</formula>
    </cfRule>
    <cfRule type="cellIs" dxfId="1" priority="2" operator="between">
      <formula>0.1</formula>
      <formula>5</formula>
    </cfRule>
    <cfRule type="cellIs" dxfId="0" priority="1" operator="lessThan">
      <formula>0.1</formula>
    </cfRule>
  </conditionalFormatting>
  <dataValidations count="11">
    <dataValidation allowBlank="1" showInputMessage="1" showErrorMessage="1" prompt="woreda name" sqref="D11" xr:uid="{D855D267-7E05-4953-9D9E-5B16994B8264}"/>
    <dataValidation allowBlank="1" showInputMessage="1" showErrorMessage="1" prompt="MoU file in DMS LINK here" sqref="D12" xr:uid="{6A0060A4-7D13-4AF2-82AA-21D2C8EFDAEC}"/>
    <dataValidation allowBlank="1" showInputMessage="1" showErrorMessage="1" prompt="site code" sqref="D13" xr:uid="{1A5CA823-B7E9-4791-A2F8-EE1A222C87EA}"/>
    <dataValidation allowBlank="1" showInputMessage="1" showErrorMessage="1" prompt="link site drawings in DMS here" sqref="D15" xr:uid="{F7FB1540-7BB2-4AA6-8996-80DD848CF74E}"/>
    <dataValidation allowBlank="1" showInputMessage="1" showErrorMessage="1" prompt="link BoQ in DMS here" sqref="D17:D18" xr:uid="{3EFC3AC8-709F-4A97-BF8B-9CFCE5592F14}"/>
    <dataValidation allowBlank="1" showInputMessage="1" showErrorMessage="1" prompt="put here the expected number of trainees " sqref="D20" xr:uid="{90EE8E53-8D55-4402-BA8A-22C778B3D44D}"/>
    <dataValidation allowBlank="1" showInputMessage="1" showErrorMessage="1" prompt="ETB per day" sqref="D21" xr:uid="{582190FF-BB3C-4021-8477-D624680DBB84}"/>
    <dataValidation allowBlank="1" showInputMessage="1" showErrorMessage="1" prompt="ToR DMS Link here" sqref="D26" xr:uid="{1F2DAEE3-CB9C-46A7-8038-BCB69639FE4E}"/>
    <dataValidation allowBlank="1" showInputMessage="1" showErrorMessage="1" prompt="contract Link DMS here" sqref="D27" xr:uid="{61B8A91A-ACFC-4E52-9BFE-9CF1AF22C687}"/>
    <dataValidation allowBlank="1" showInputMessage="1" showErrorMessage="1" prompt="MoU Link here" sqref="D28" xr:uid="{80CAD6BE-7A89-4ACB-BBA9-6720EC5322AB}"/>
    <dataValidation allowBlank="1" showInputMessage="1" showErrorMessage="1" promptTitle="Attention" prompt="mark with 'X' if task finalised (and filed in DMS if applicable)" sqref="I10:I66" xr:uid="{09C77D7D-94A5-478D-A446-7F751B753F7A}"/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Mason Training Task Logsheet</vt:lpstr>
      <vt:lpstr>'Mason Training Task Logsheet'!Kontrollkästchen11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nardos delelegn</dc:creator>
  <cp:lastModifiedBy>nardos delelegn</cp:lastModifiedBy>
  <dcterms:created xsi:type="dcterms:W3CDTF">2019-12-09T16:23:08Z</dcterms:created>
  <dcterms:modified xsi:type="dcterms:W3CDTF">2022-09-20T08:35:50Z</dcterms:modified>
</cp:coreProperties>
</file>